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o\Source\Repos\Pages\mgarnier.github.io\"/>
    </mc:Choice>
  </mc:AlternateContent>
  <bookViews>
    <workbookView xWindow="0" yWindow="0" windowWidth="20490" windowHeight="7155"/>
  </bookViews>
  <sheets>
    <sheet name="Results - Mapping modes - MAP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0" l="1"/>
  <c r="E27" i="20"/>
  <c r="D27" i="20"/>
  <c r="E31" i="20" l="1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C27" i="20"/>
  <c r="E26" i="20"/>
  <c r="D26" i="20"/>
  <c r="C26" i="20"/>
  <c r="B26" i="20"/>
  <c r="E25" i="20"/>
  <c r="D25" i="20"/>
  <c r="C25" i="20"/>
  <c r="B25" i="20"/>
  <c r="E24" i="20"/>
  <c r="D24" i="20"/>
  <c r="C24" i="20"/>
  <c r="B24" i="20"/>
</calcChain>
</file>

<file path=xl/sharedStrings.xml><?xml version="1.0" encoding="utf-8"?>
<sst xmlns="http://schemas.openxmlformats.org/spreadsheetml/2006/main" count="34" uniqueCount="34">
  <si>
    <t>corefx</t>
  </si>
  <si>
    <t>Issues</t>
  </si>
  <si>
    <t>roslyn</t>
  </si>
  <si>
    <t>Nancy</t>
  </si>
  <si>
    <t>SparkleShare</t>
  </si>
  <si>
    <t>AutoMapper</t>
  </si>
  <si>
    <t>ShareX</t>
  </si>
  <si>
    <t>EntityFramework</t>
  </si>
  <si>
    <t>Mvc</t>
  </si>
  <si>
    <t>OpenRA</t>
  </si>
  <si>
    <t>ILSpy</t>
  </si>
  <si>
    <t>MahApps.Metro</t>
  </si>
  <si>
    <t>Wox</t>
  </si>
  <si>
    <t>VsVim</t>
  </si>
  <si>
    <t>CefSharp</t>
  </si>
  <si>
    <t>Hearthstone-Deck-Tracker</t>
  </si>
  <si>
    <t>Glimpse</t>
  </si>
  <si>
    <t>orleans</t>
  </si>
  <si>
    <t>akka.net</t>
  </si>
  <si>
    <t>gitextensions</t>
  </si>
  <si>
    <t>NLog</t>
  </si>
  <si>
    <t>Project</t>
  </si>
  <si>
    <t>Min</t>
  </si>
  <si>
    <t>Max</t>
  </si>
  <si>
    <t>Sum</t>
  </si>
  <si>
    <t>Arithmetic mean</t>
  </si>
  <si>
    <t>Standard deviation</t>
  </si>
  <si>
    <t>Median</t>
  </si>
  <si>
    <t>Default mode</t>
  </si>
  <si>
    <t>Complete mode</t>
  </si>
  <si>
    <t>Mixed mode</t>
  </si>
  <si>
    <t>Count</t>
  </si>
  <si>
    <t>Min (&gt;10 issues)</t>
  </si>
  <si>
    <t>Mapping modes comparison - AmaLgam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</si>
</sst>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" fontId="0" fillId="0" borderId="1" xfId="0" applyNumberFormat="1" applyFont="1" applyBorder="1" applyAlignment="1">
      <alignment vertical="center" wrapText="1"/>
    </xf>
    <xf numFmtId="165" fontId="0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pane xSplit="1" ySplit="2" topLeftCell="B20" activePane="bottomRight" state="frozen"/>
      <selection pane="topRight" activeCell="D1" sqref="D1"/>
      <selection pane="bottomLeft" activeCell="A3" sqref="A3"/>
      <selection pane="bottomRight" activeCell="E29" sqref="E29"/>
    </sheetView>
  </sheetViews>
  <sheetFormatPr defaultRowHeight="15" x14ac:dyDescent="0.25"/>
  <cols>
    <col min="1" max="1" width="24.5703125" style="2" bestFit="1" customWidth="1"/>
    <col min="2" max="2" width="6.42578125" style="3" bestFit="1" customWidth="1"/>
    <col min="3" max="5" width="16.85546875" style="7" customWidth="1"/>
    <col min="6" max="16384" width="9.140625" style="1"/>
  </cols>
  <sheetData>
    <row r="1" spans="1:5" x14ac:dyDescent="0.25">
      <c r="A1" s="13" t="s">
        <v>21</v>
      </c>
      <c r="B1" s="14" t="s">
        <v>1</v>
      </c>
      <c r="C1" s="15" t="s">
        <v>33</v>
      </c>
      <c r="D1" s="15"/>
      <c r="E1" s="16"/>
    </row>
    <row r="2" spans="1:5" x14ac:dyDescent="0.25">
      <c r="A2" s="13"/>
      <c r="B2" s="14"/>
      <c r="C2" s="5" t="s">
        <v>28</v>
      </c>
      <c r="D2" s="5" t="s">
        <v>29</v>
      </c>
      <c r="E2" s="5" t="s">
        <v>30</v>
      </c>
    </row>
    <row r="3" spans="1:5" x14ac:dyDescent="0.25">
      <c r="A3" s="6" t="s">
        <v>18</v>
      </c>
      <c r="B3" s="4">
        <v>15</v>
      </c>
      <c r="C3" s="9">
        <v>0.124</v>
      </c>
      <c r="D3" s="9">
        <v>9.9000000000000005E-2</v>
      </c>
      <c r="E3" s="9">
        <v>0.106</v>
      </c>
    </row>
    <row r="4" spans="1:5" x14ac:dyDescent="0.25">
      <c r="A4" s="6" t="s">
        <v>5</v>
      </c>
      <c r="B4" s="10">
        <v>18</v>
      </c>
      <c r="C4" s="9">
        <v>0.13200000000000001</v>
      </c>
      <c r="D4" s="9">
        <v>0.19400000000000001</v>
      </c>
      <c r="E4" s="9">
        <v>0.14899999999999999</v>
      </c>
    </row>
    <row r="5" spans="1:5" x14ac:dyDescent="0.25">
      <c r="A5" s="6" t="s">
        <v>14</v>
      </c>
      <c r="B5" s="4">
        <v>9</v>
      </c>
      <c r="C5" s="9">
        <v>0.56499999999999995</v>
      </c>
      <c r="D5" s="9">
        <v>0.57299999999999995</v>
      </c>
      <c r="E5" s="9">
        <v>0.503</v>
      </c>
    </row>
    <row r="6" spans="1:5" s="3" customFormat="1" x14ac:dyDescent="0.25">
      <c r="A6" s="6" t="s">
        <v>0</v>
      </c>
      <c r="B6" s="10">
        <v>2</v>
      </c>
      <c r="C6" s="11">
        <v>0</v>
      </c>
      <c r="D6" s="11">
        <v>0.16700000000000001</v>
      </c>
      <c r="E6" s="11">
        <v>0</v>
      </c>
    </row>
    <row r="7" spans="1:5" x14ac:dyDescent="0.25">
      <c r="A7" s="6" t="s">
        <v>7</v>
      </c>
      <c r="B7" s="10">
        <v>38</v>
      </c>
      <c r="C7" s="9">
        <v>4.3999999999999997E-2</v>
      </c>
      <c r="D7" s="9">
        <v>5.8999999999999997E-2</v>
      </c>
      <c r="E7" s="9">
        <v>6.7000000000000004E-2</v>
      </c>
    </row>
    <row r="8" spans="1:5" x14ac:dyDescent="0.25">
      <c r="A8" s="6" t="s">
        <v>19</v>
      </c>
      <c r="B8" s="4">
        <v>80</v>
      </c>
      <c r="C8" s="9">
        <v>0.30599999999999999</v>
      </c>
      <c r="D8" s="9">
        <v>0.33800000000000002</v>
      </c>
      <c r="E8" s="9">
        <v>0.318</v>
      </c>
    </row>
    <row r="9" spans="1:5" x14ac:dyDescent="0.25">
      <c r="A9" s="6" t="s">
        <v>16</v>
      </c>
      <c r="B9" s="4">
        <v>23</v>
      </c>
      <c r="C9" s="9">
        <v>0.21299999999999999</v>
      </c>
      <c r="D9" s="9">
        <v>0.20200000000000001</v>
      </c>
      <c r="E9" s="9">
        <v>0.185</v>
      </c>
    </row>
    <row r="10" spans="1:5" x14ac:dyDescent="0.25">
      <c r="A10" s="6" t="s">
        <v>15</v>
      </c>
      <c r="B10" s="4">
        <v>14</v>
      </c>
      <c r="C10" s="9">
        <v>8.3000000000000004E-2</v>
      </c>
      <c r="D10" s="9">
        <v>0.109</v>
      </c>
      <c r="E10" s="9">
        <v>0.104</v>
      </c>
    </row>
    <row r="11" spans="1:5" x14ac:dyDescent="0.25">
      <c r="A11" s="6" t="s">
        <v>10</v>
      </c>
      <c r="B11" s="4">
        <v>29</v>
      </c>
      <c r="C11" s="9">
        <v>0.19</v>
      </c>
      <c r="D11" s="9">
        <v>0.21299999999999999</v>
      </c>
      <c r="E11" s="9">
        <v>0.20300000000000001</v>
      </c>
    </row>
    <row r="12" spans="1:5" x14ac:dyDescent="0.25">
      <c r="A12" s="6" t="s">
        <v>11</v>
      </c>
      <c r="B12" s="10">
        <v>10</v>
      </c>
      <c r="C12" s="9">
        <v>0.48099999999999998</v>
      </c>
      <c r="D12" s="9">
        <v>0.57299999999999995</v>
      </c>
      <c r="E12" s="9">
        <v>0.50600000000000001</v>
      </c>
    </row>
    <row r="13" spans="1:5" x14ac:dyDescent="0.25">
      <c r="A13" s="6" t="s">
        <v>8</v>
      </c>
      <c r="B13" s="4">
        <v>37</v>
      </c>
      <c r="C13" s="9">
        <v>0.128</v>
      </c>
      <c r="D13" s="9">
        <v>0.153</v>
      </c>
      <c r="E13" s="9">
        <v>0.13</v>
      </c>
    </row>
    <row r="14" spans="1:5" x14ac:dyDescent="0.25">
      <c r="A14" s="6" t="s">
        <v>3</v>
      </c>
      <c r="B14" s="4">
        <v>19</v>
      </c>
      <c r="C14" s="9">
        <v>0.39700000000000002</v>
      </c>
      <c r="D14" s="9">
        <v>0.38500000000000001</v>
      </c>
      <c r="E14" s="9">
        <v>0.30399999999999999</v>
      </c>
    </row>
    <row r="15" spans="1:5" x14ac:dyDescent="0.25">
      <c r="A15" s="6" t="s">
        <v>20</v>
      </c>
      <c r="B15" s="4">
        <v>11</v>
      </c>
      <c r="C15" s="9">
        <v>0.16400000000000001</v>
      </c>
      <c r="D15" s="9">
        <v>0.25700000000000001</v>
      </c>
      <c r="E15" s="9">
        <v>0.17599999999999999</v>
      </c>
    </row>
    <row r="16" spans="1:5" x14ac:dyDescent="0.25">
      <c r="A16" s="6" t="s">
        <v>9</v>
      </c>
      <c r="B16" s="4">
        <v>27</v>
      </c>
      <c r="C16" s="9">
        <v>0.16500000000000001</v>
      </c>
      <c r="D16" s="9">
        <v>0.14499999999999999</v>
      </c>
      <c r="E16" s="9">
        <v>0.14299999999999999</v>
      </c>
    </row>
    <row r="17" spans="1:5" x14ac:dyDescent="0.25">
      <c r="A17" s="6" t="s">
        <v>17</v>
      </c>
      <c r="B17" s="4">
        <v>2</v>
      </c>
      <c r="C17" s="9">
        <v>0.13900000000000001</v>
      </c>
      <c r="D17" s="9">
        <v>0.16700000000000001</v>
      </c>
      <c r="E17" s="9">
        <v>0.26700000000000002</v>
      </c>
    </row>
    <row r="18" spans="1:5" x14ac:dyDescent="0.25">
      <c r="A18" s="6" t="s">
        <v>2</v>
      </c>
      <c r="B18" s="10">
        <v>2</v>
      </c>
      <c r="C18" s="9">
        <v>8.3000000000000004E-2</v>
      </c>
      <c r="D18" s="9">
        <v>0.249</v>
      </c>
      <c r="E18" s="9">
        <v>0.247</v>
      </c>
    </row>
    <row r="19" spans="1:5" x14ac:dyDescent="0.25">
      <c r="A19" s="6" t="s">
        <v>6</v>
      </c>
      <c r="B19" s="4">
        <v>49</v>
      </c>
      <c r="C19" s="9">
        <v>0.109</v>
      </c>
      <c r="D19" s="9">
        <v>0.14399999999999999</v>
      </c>
      <c r="E19" s="9">
        <v>0.14599999999999999</v>
      </c>
    </row>
    <row r="20" spans="1:5" x14ac:dyDescent="0.25">
      <c r="A20" s="6" t="s">
        <v>4</v>
      </c>
      <c r="B20" s="4">
        <v>24</v>
      </c>
      <c r="C20" s="9">
        <v>0.40400000000000003</v>
      </c>
      <c r="D20" s="9">
        <v>0.441</v>
      </c>
      <c r="E20" s="9">
        <v>0.43</v>
      </c>
    </row>
    <row r="21" spans="1:5" x14ac:dyDescent="0.25">
      <c r="A21" s="6" t="s">
        <v>13</v>
      </c>
      <c r="B21" s="4">
        <v>22</v>
      </c>
      <c r="C21" s="9">
        <v>7.4999999999999997E-2</v>
      </c>
      <c r="D21" s="9">
        <v>5.5E-2</v>
      </c>
      <c r="E21" s="9">
        <v>5.8000000000000003E-2</v>
      </c>
    </row>
    <row r="22" spans="1:5" x14ac:dyDescent="0.25">
      <c r="A22" s="6" t="s">
        <v>12</v>
      </c>
      <c r="B22" s="4">
        <v>19</v>
      </c>
      <c r="C22" s="9">
        <v>0.313</v>
      </c>
      <c r="D22" s="9">
        <v>0.34899999999999998</v>
      </c>
      <c r="E22" s="9">
        <v>0.39600000000000002</v>
      </c>
    </row>
    <row r="24" spans="1:5" x14ac:dyDescent="0.25">
      <c r="A24" s="6" t="s">
        <v>31</v>
      </c>
      <c r="B24" s="10">
        <f t="shared" ref="B24:E24" si="0">COUNTA(B$3:B$22)</f>
        <v>20</v>
      </c>
      <c r="C24" s="10">
        <f t="shared" si="0"/>
        <v>20</v>
      </c>
      <c r="D24" s="10">
        <f t="shared" si="0"/>
        <v>20</v>
      </c>
      <c r="E24" s="10">
        <f t="shared" si="0"/>
        <v>20</v>
      </c>
    </row>
    <row r="25" spans="1:5" x14ac:dyDescent="0.25">
      <c r="A25" s="6" t="s">
        <v>24</v>
      </c>
      <c r="B25" s="10">
        <f>SUM(B$3:B$22)</f>
        <v>450</v>
      </c>
      <c r="C25" s="9" t="e">
        <f>NA()</f>
        <v>#N/A</v>
      </c>
      <c r="D25" s="9" t="e">
        <f>NA()</f>
        <v>#N/A</v>
      </c>
      <c r="E25" s="9" t="e">
        <f>NA()</f>
        <v>#N/A</v>
      </c>
    </row>
    <row r="26" spans="1:5" x14ac:dyDescent="0.25">
      <c r="A26" s="6" t="s">
        <v>22</v>
      </c>
      <c r="B26" s="10">
        <f t="shared" ref="B26:E26" si="1">MIN(B$3:B$22)</f>
        <v>2</v>
      </c>
      <c r="C26" s="9">
        <f t="shared" si="1"/>
        <v>0</v>
      </c>
      <c r="D26" s="9">
        <f t="shared" si="1"/>
        <v>5.5E-2</v>
      </c>
      <c r="E26" s="9">
        <f t="shared" si="1"/>
        <v>0</v>
      </c>
    </row>
    <row r="27" spans="1:5" x14ac:dyDescent="0.25">
      <c r="A27" s="6" t="s">
        <v>32</v>
      </c>
      <c r="B27" s="10">
        <f>MIN(B3,B4,B7,B8,B9,B10,B11,B12,B13,B14,B15,B16,B19,B20,B21,B22)</f>
        <v>10</v>
      </c>
      <c r="C27" s="9">
        <f>MIN(C3,C4,C7,C8,C9,C10,C11,C12,C13,C14,C15,C16,C19,C20,C21,C22)</f>
        <v>4.3999999999999997E-2</v>
      </c>
      <c r="D27" s="9">
        <f t="shared" ref="D27:E27" si="2">MIN(D3,D4,D7,D8,D9,D10,D11,D12,D13,D14,D15,D16,D19,D20,D21,D22)</f>
        <v>5.5E-2</v>
      </c>
      <c r="E27" s="9">
        <f t="shared" si="2"/>
        <v>5.8000000000000003E-2</v>
      </c>
    </row>
    <row r="28" spans="1:5" x14ac:dyDescent="0.25">
      <c r="A28" s="6" t="s">
        <v>23</v>
      </c>
      <c r="B28" s="10">
        <f t="shared" ref="B28:E28" si="3">MAX(B$3:B$22)</f>
        <v>80</v>
      </c>
      <c r="C28" s="9">
        <f t="shared" si="3"/>
        <v>0.56499999999999995</v>
      </c>
      <c r="D28" s="9">
        <f t="shared" si="3"/>
        <v>0.57299999999999995</v>
      </c>
      <c r="E28" s="9">
        <f t="shared" si="3"/>
        <v>0.50600000000000001</v>
      </c>
    </row>
    <row r="29" spans="1:5" x14ac:dyDescent="0.25">
      <c r="A29" s="6" t="s">
        <v>25</v>
      </c>
      <c r="B29" s="8">
        <f t="shared" ref="B29:E29" si="4">AVERAGE(B$3:B$22)</f>
        <v>22.5</v>
      </c>
      <c r="C29" s="12">
        <f t="shared" si="4"/>
        <v>0.20575000000000002</v>
      </c>
      <c r="D29" s="12">
        <f t="shared" si="4"/>
        <v>0.24359999999999998</v>
      </c>
      <c r="E29" s="12">
        <f t="shared" si="4"/>
        <v>0.22189999999999999</v>
      </c>
    </row>
    <row r="30" spans="1:5" x14ac:dyDescent="0.25">
      <c r="A30" s="6" t="s">
        <v>26</v>
      </c>
      <c r="B30" s="10">
        <f t="shared" ref="B30:E30" si="5">_xlfn.STDEV.S(B$3:B$22)</f>
        <v>18.394793313669812</v>
      </c>
      <c r="C30" s="9">
        <f t="shared" si="5"/>
        <v>0.15452299266826891</v>
      </c>
      <c r="D30" s="9">
        <f t="shared" si="5"/>
        <v>0.15382573872644609</v>
      </c>
      <c r="E30" s="9">
        <f t="shared" si="5"/>
        <v>0.14671630340289565</v>
      </c>
    </row>
    <row r="31" spans="1:5" x14ac:dyDescent="0.25">
      <c r="A31" s="6" t="s">
        <v>27</v>
      </c>
      <c r="B31" s="10">
        <f t="shared" ref="B31:E31" si="6">MEDIAN(B$3:B$22)</f>
        <v>19</v>
      </c>
      <c r="C31" s="9">
        <f t="shared" si="6"/>
        <v>0.15150000000000002</v>
      </c>
      <c r="D31" s="9">
        <f t="shared" si="6"/>
        <v>0.19800000000000001</v>
      </c>
      <c r="E31" s="9">
        <f t="shared" si="6"/>
        <v>0.18049999999999999</v>
      </c>
    </row>
  </sheetData>
  <mergeCells count="3">
    <mergeCell ref="A1:A2"/>
    <mergeCell ref="B1:B2"/>
    <mergeCell ref="C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Results - Mapping modes - MAP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Garnier Mota</dc:creator>
  <cp:lastModifiedBy>Marcelo Garnier Mota</cp:lastModifiedBy>
  <dcterms:created xsi:type="dcterms:W3CDTF">2016-02-22T01:49:15Z</dcterms:created>
  <dcterms:modified xsi:type="dcterms:W3CDTF">2016-09-11T18:33:59Z</dcterms:modified>
</cp:coreProperties>
</file>